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526" activeTab="4"/>
  </bookViews>
  <sheets>
    <sheet name="Титульний лист" sheetId="1" r:id="rId1"/>
    <sheet name="розділ 1" sheetId="2" r:id="rId2"/>
    <sheet name="Розділ 2" sheetId="3" r:id="rId3"/>
    <sheet name="Розділ 3" sheetId="4" r:id="rId4"/>
    <sheet name="довідка " sheetId="5" r:id="rId5"/>
  </sheets>
  <definedNames>
    <definedName name="_xlnm.Print_Titles" localSheetId="2">'Розділ 2'!$4:$7</definedName>
    <definedName name="_xlnm.Print_Area" localSheetId="4">'довідка '!$A$1:$K$39</definedName>
    <definedName name="_xlnm.Print_Area" localSheetId="1">'розділ 1'!$A$1:$N$32</definedName>
    <definedName name="_xlnm.Print_Area" localSheetId="2">'Розділ 2'!$A$1:$O$114</definedName>
    <definedName name="_xlnm.Print_Area" localSheetId="3">'Розділ 3'!$A$1:$O$15</definedName>
    <definedName name="_xlnm.Print_Area" localSheetId="0">'Титульний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<sst xmlns="http://schemas.openxmlformats.org/spreadsheetml/2006/main" count="316" uniqueCount="255">
  <si>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</si>
  <si>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</si>
  <si>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</si>
  <si>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</si>
  <si>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</si>
  <si>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</si>
  <si>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</si>
  <si>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</si>
  <si>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</si>
  <si>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</si>
  <si>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</si>
  <si>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</si>
  <si>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</si>
  <si>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</si>
  <si>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</si>
  <si>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</si>
  <si>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</si>
  <si>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</si>
  <si>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</si>
  <si>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</si>
  <si>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</si>
  <si>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</si>
  <si>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</si>
  <si>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</si>
  <si>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</si>
  <si>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</si>
  <si>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</si>
  <si>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</si>
  <si>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</si>
  <si>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</si>
  <si>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</si>
  <si>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</si>
  <si>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</si>
  <si>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</si>
  <si>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</si>
  <si>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</si>
  <si>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</si>
  <si>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</si>
  <si>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</si>
  <si>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</si>
  <si>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</si>
  <si>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</si>
  <si>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</si>
  <si>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</si>
  <si>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</si>
  <si>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</si>
  <si>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</si>
  <si>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</si>
  <si>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</si>
  <si>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</si>
  <si>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</si>
  <si>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</si>
  <si>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</si>
  <si>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</si>
  <si>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</si>
  <si>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</si>
  <si>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</si>
  <si>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</si>
  <si>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</si>
  <si>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</si>
  <si>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</si>
  <si>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</si>
  <si>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</si>
  <si>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</si>
  <si>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</si>
  <si>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</si>
  <si>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</si>
  <si>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</si>
  <si>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</si>
  <si>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</si>
  <si>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</si>
  <si>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</si>
  <si>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</si>
  <si>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</si>
  <si>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</si>
  <si>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</si>
  <si>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</si>
  <si>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</si>
  <si>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</si>
  <si>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</si>
  <si>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</si>
  <si>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</si>
  <si>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</si>
  <si>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</si>
  <si>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</si>
  <si>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</si>
  <si>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</si>
  <si>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</si>
  <si>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</si>
  <si>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</si>
  <si>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</si>
  <si>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</si>
  <si>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</si>
  <si>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</si>
  <si>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</si>
  <si>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</si>
  <si>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</si>
  <si>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</si>
  <si>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</si>
  <si>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</si>
  <si>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</si>
  <si>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</si>
  <si>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</si>
  <si>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</si>
  <si>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</si>
  <si>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</si>
  <si>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</si>
  <si>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</si>
  <si>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</si>
  <si>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</si>
  <si>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</si>
  <si>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</si>
  <si>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</si>
  <si>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</si>
  <si>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</si>
  <si>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</si>
  <si>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</si>
  <si>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</si>
  <si>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</si>
  <si>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</si>
  <si>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</si>
  <si>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</si>
  <si>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</si>
  <si>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</si>
  <si>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</si>
  <si>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</si>
  <si>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</si>
  <si>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</si>
  <si>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</si>
  <si>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</si>
  <si>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</si>
  <si>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</si>
  <si>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</si>
  <si>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</si>
  <si>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</si>
  <si>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</si>
  <si>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</si>
  <si>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</si>
  <si>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</si>
  <si>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</si>
  <si>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</si>
  <si>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</si>
  <si>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</si>
  <si>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</si>
  <si>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</si>
  <si>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</si>
  <si>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</si>
  <si>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</si>
  <si>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</si>
  <si>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</si>
  <si>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</si>
  <si>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</si>
  <si>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</si>
  <si>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</si>
  <si>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</si>
  <si>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</si>
  <si>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</si>
  <si>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</si>
  <si>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</si>
  <si>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</si>
  <si>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</si>
  <si>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</si>
  <si>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</si>
  <si>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</si>
  <si>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</si>
  <si>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</si>
  <si>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</si>
  <si>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</si>
  <si>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</si>
  <si>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</si>
  <si>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</si>
  <si>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</si>
  <si>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</si>
  <si>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</si>
  <si>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</si>
  <si>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</si>
  <si>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</si>
  <si>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</si>
  <si>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</si>
  <si>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</si>
  <si>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</si>
  <si>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</si>
  <si>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</si>
  <si>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</si>
  <si>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</si>
  <si>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</si>
  <si>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</si>
  <si>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</si>
  <si>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</si>
  <si>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</si>
  <si>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</si>
  <si>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</si>
  <si>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</si>
  <si>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</si>
  <si>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</si>
  <si>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</si>
  <si>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</si>
  <si>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</si>
  <si>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</si>
  <si>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</si>
  <si>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</si>
  <si>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</si>
  <si>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</si>
  <si>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</si>
  <si>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</si>
  <si>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</si>
  <si>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</si>
  <si>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</si>
  <si>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</si>
  <si>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</si>
  <si>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</si>
  <si>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</si>
  <si>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</si>
  <si>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</si>
  <si>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</si>
  <si>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</si>
  <si>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</si>
  <si>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</si>
  <si>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</si>
  <si>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</si>
  <si>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</si>
  <si>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</si>
  <si>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</si>
  <si>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</si>
  <si>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</si>
  <si>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</si>
  <si>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</si>
  <si>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</si>
  <si>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</si>
  <si>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</si>
  <si>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</si>
  <si>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</si>
  <si>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</si>
  <si>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</si>
  <si>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</si>
  <si>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</si>
  <si>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</si>
  <si>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</si>
  <si>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</si>
  <si>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</si>
  <si>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</si>
  <si>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</si>
  <si>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</si>
  <si>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</si>
  <si>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К.О. Плахотнюк</t>
  </si>
  <si>
    <t>432612740</t>
  </si>
  <si>
    <t>432522005</t>
  </si>
  <si>
    <t>inbox@vnr.vn.court.gov.ua</t>
  </si>
  <si>
    <t>5 січня 2018 року</t>
  </si>
  <si>
    <t>2017 рік</t>
  </si>
  <si>
    <t>Вінницький районний суд Вінницької області</t>
  </si>
  <si>
    <t xml:space="preserve">Місцезнаходження: </t>
  </si>
  <si>
    <t>21009. Вінницька область.м. Вінниця</t>
  </si>
  <si>
    <t>вул. Вінніченка</t>
  </si>
  <si>
    <t>О.Б. Саєнко</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</si>
</sst>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3"/>
  <sheetViews>
    <sheetView zoomScalePageLayoutView="0" workbookViewId="0" topLeftCell="A11">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250</v>
      </c>
      <c r="D24" s="349"/>
      <c r="E24" s="349"/>
      <c r="F24" s="349"/>
      <c r="G24" s="349"/>
      <c r="H24" s="349"/>
      <c r="I24" s="349"/>
      <c r="J24" s="350"/>
    </row>
    <row r="25" spans="1:10" ht="19.5" customHeight="1">
      <c r="A25" s="347" t="s">
        <v>251</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v>29</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&amp;L2D20D8FD&amp;C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118</v>
      </c>
      <c r="F10" s="157">
        <v>116</v>
      </c>
      <c r="G10" s="157">
        <v>117</v>
      </c>
      <c r="H10" s="157">
        <v>25</v>
      </c>
      <c r="I10" s="157">
        <v>1</v>
      </c>
      <c r="J10" s="157"/>
      <c r="K10" s="157">
        <v>91</v>
      </c>
      <c r="L10" s="157"/>
      <c r="M10" s="168">
        <v>1</v>
      </c>
      <c r="N10" s="163"/>
      <c r="O10" s="111">
        <f>E10-F10</f>
        <v>2</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118</v>
      </c>
      <c r="F23" s="157">
        <f>F10+F12+F15+F22</f>
        <v>116</v>
      </c>
      <c r="G23" s="157">
        <f>G10+G12+G15+G22</f>
        <v>117</v>
      </c>
      <c r="H23" s="157">
        <f>H10+H15</f>
        <v>25</v>
      </c>
      <c r="I23" s="157">
        <f>I10+I15</f>
        <v>1</v>
      </c>
      <c r="J23" s="157">
        <f>J10+J12+J15</f>
        <v>0</v>
      </c>
      <c r="K23" s="157">
        <f>K10+K12+K15</f>
        <v>91</v>
      </c>
      <c r="L23" s="157">
        <f>L10+L12+L15+L22</f>
        <v>0</v>
      </c>
      <c r="M23" s="157">
        <f>M10+M12+M15+M22</f>
        <v>1</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120</v>
      </c>
      <c r="G31" s="167">
        <v>93</v>
      </c>
      <c r="H31" s="167">
        <v>87</v>
      </c>
      <c r="I31" s="167">
        <v>67</v>
      </c>
      <c r="J31" s="167">
        <v>50</v>
      </c>
      <c r="K31" s="167">
        <v>3</v>
      </c>
      <c r="L31" s="167">
        <v>14</v>
      </c>
      <c r="M31" s="167"/>
      <c r="N31" s="167">
        <v>33</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&amp;L2D20D8FD&amp;CФорма № 2-А, Підрозділ: Вінницький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13</v>
      </c>
      <c r="E8" s="163">
        <v>13</v>
      </c>
      <c r="F8" s="166">
        <v>13</v>
      </c>
      <c r="G8" s="162">
        <v>12</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2</v>
      </c>
      <c r="E9" s="163">
        <v>1</v>
      </c>
      <c r="F9" s="163">
        <v>1</v>
      </c>
      <c r="G9" s="163">
        <v>1</v>
      </c>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v>1</v>
      </c>
      <c r="F11" s="163">
        <v>1</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7</v>
      </c>
      <c r="D12" s="163">
        <v>22</v>
      </c>
      <c r="E12" s="163">
        <v>27</v>
      </c>
      <c r="F12" s="163">
        <v>18</v>
      </c>
      <c r="G12" s="163">
        <v>13</v>
      </c>
      <c r="H12" s="163">
        <v>1</v>
      </c>
      <c r="I12" s="163"/>
      <c r="J12" s="163">
        <v>8</v>
      </c>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7</v>
      </c>
      <c r="D24" s="163">
        <v>22</v>
      </c>
      <c r="E24" s="163">
        <v>27</v>
      </c>
      <c r="F24" s="163">
        <v>18</v>
      </c>
      <c r="G24" s="163">
        <v>13</v>
      </c>
      <c r="H24" s="163">
        <v>1</v>
      </c>
      <c r="I24" s="163"/>
      <c r="J24" s="163">
        <v>8</v>
      </c>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7</v>
      </c>
      <c r="D25" s="163">
        <v>20</v>
      </c>
      <c r="E25" s="163">
        <v>25</v>
      </c>
      <c r="F25" s="163">
        <v>18</v>
      </c>
      <c r="G25" s="163">
        <v>13</v>
      </c>
      <c r="H25" s="163"/>
      <c r="I25" s="163"/>
      <c r="J25" s="163">
        <v>7</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2</v>
      </c>
      <c r="E26" s="163">
        <v>2</v>
      </c>
      <c r="F26" s="163"/>
      <c r="G26" s="163"/>
      <c r="H26" s="163">
        <v>1</v>
      </c>
      <c r="I26" s="163"/>
      <c r="J26" s="163">
        <v>1</v>
      </c>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c r="F34" s="163"/>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9</v>
      </c>
      <c r="D43" s="163">
        <v>27</v>
      </c>
      <c r="E43" s="163">
        <v>18</v>
      </c>
      <c r="F43" s="163">
        <v>11</v>
      </c>
      <c r="G43" s="163">
        <v>9</v>
      </c>
      <c r="H43" s="163">
        <v>2</v>
      </c>
      <c r="I43" s="163">
        <v>2</v>
      </c>
      <c r="J43" s="163">
        <v>3</v>
      </c>
      <c r="K43" s="162">
        <v>18</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3</v>
      </c>
      <c r="D44" s="163">
        <v>3</v>
      </c>
      <c r="E44" s="163">
        <v>3</v>
      </c>
      <c r="F44" s="163">
        <v>2</v>
      </c>
      <c r="G44" s="163">
        <v>1</v>
      </c>
      <c r="H44" s="163"/>
      <c r="I44" s="163"/>
      <c r="J44" s="163">
        <v>1</v>
      </c>
      <c r="K44" s="162">
        <v>3</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5</v>
      </c>
      <c r="D45" s="163">
        <v>23</v>
      </c>
      <c r="E45" s="163">
        <v>13</v>
      </c>
      <c r="F45" s="163">
        <v>7</v>
      </c>
      <c r="G45" s="163">
        <v>6</v>
      </c>
      <c r="H45" s="163">
        <v>2</v>
      </c>
      <c r="I45" s="163">
        <v>2</v>
      </c>
      <c r="J45" s="163">
        <v>2</v>
      </c>
      <c r="K45" s="162">
        <v>15</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3</v>
      </c>
      <c r="D46" s="163">
        <v>23</v>
      </c>
      <c r="E46" s="163">
        <v>12</v>
      </c>
      <c r="F46" s="163">
        <v>6</v>
      </c>
      <c r="G46" s="163">
        <v>6</v>
      </c>
      <c r="H46" s="163">
        <v>2</v>
      </c>
      <c r="I46" s="163">
        <v>2</v>
      </c>
      <c r="J46" s="163">
        <v>2</v>
      </c>
      <c r="K46" s="162">
        <v>14</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10</v>
      </c>
      <c r="D88" s="163">
        <v>26</v>
      </c>
      <c r="E88" s="163">
        <v>26</v>
      </c>
      <c r="F88" s="163">
        <v>23</v>
      </c>
      <c r="G88" s="163">
        <v>14</v>
      </c>
      <c r="H88" s="163"/>
      <c r="I88" s="163">
        <v>1</v>
      </c>
      <c r="J88" s="163">
        <v>2</v>
      </c>
      <c r="K88" s="162">
        <v>10</v>
      </c>
      <c r="L88" s="163"/>
      <c r="M88" s="163">
        <v>9836</v>
      </c>
      <c r="N88" s="164">
        <v>1347</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9</v>
      </c>
      <c r="D90" s="163">
        <v>21</v>
      </c>
      <c r="E90" s="163">
        <v>22</v>
      </c>
      <c r="F90" s="163">
        <v>20</v>
      </c>
      <c r="G90" s="163">
        <v>12</v>
      </c>
      <c r="H90" s="163"/>
      <c r="I90" s="163">
        <v>1</v>
      </c>
      <c r="J90" s="163">
        <v>1</v>
      </c>
      <c r="K90" s="162">
        <v>8</v>
      </c>
      <c r="L90" s="163"/>
      <c r="M90" s="163">
        <v>9836</v>
      </c>
      <c r="N90" s="164">
        <v>1347</v>
      </c>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7</v>
      </c>
      <c r="D94" s="163">
        <v>21</v>
      </c>
      <c r="E94" s="163">
        <v>21</v>
      </c>
      <c r="F94" s="163">
        <v>20</v>
      </c>
      <c r="G94" s="163">
        <v>12</v>
      </c>
      <c r="H94" s="163"/>
      <c r="I94" s="163"/>
      <c r="J94" s="163">
        <v>1</v>
      </c>
      <c r="K94" s="162">
        <v>7</v>
      </c>
      <c r="L94" s="163"/>
      <c r="M94" s="163">
        <v>9836</v>
      </c>
      <c r="N94" s="164">
        <v>1347</v>
      </c>
      <c r="O94" s="163"/>
      <c r="P94" s="60"/>
    </row>
    <row r="95" spans="1:16" s="4" customFormat="1" ht="25.5" customHeight="1">
      <c r="A95" s="44">
        <v>88</v>
      </c>
      <c r="B95" s="114" t="s">
        <v>68</v>
      </c>
      <c r="C95" s="164">
        <v>1</v>
      </c>
      <c r="D95" s="163">
        <v>5</v>
      </c>
      <c r="E95" s="163">
        <v>4</v>
      </c>
      <c r="F95" s="163">
        <v>3</v>
      </c>
      <c r="G95" s="163">
        <v>2</v>
      </c>
      <c r="H95" s="163"/>
      <c r="I95" s="163"/>
      <c r="J95" s="163">
        <v>1</v>
      </c>
      <c r="K95" s="162">
        <v>2</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3</v>
      </c>
      <c r="E97" s="163">
        <v>3</v>
      </c>
      <c r="F97" s="163">
        <v>2</v>
      </c>
      <c r="G97" s="163">
        <v>2</v>
      </c>
      <c r="H97" s="163"/>
      <c r="I97" s="163"/>
      <c r="J97" s="163">
        <v>1</v>
      </c>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1</v>
      </c>
      <c r="E99" s="163"/>
      <c r="F99" s="163"/>
      <c r="G99" s="163"/>
      <c r="H99" s="163"/>
      <c r="I99" s="163"/>
      <c r="J99" s="163"/>
      <c r="K99" s="162">
        <v>1</v>
      </c>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v>2</v>
      </c>
      <c r="E109" s="163">
        <v>1</v>
      </c>
      <c r="F109" s="163"/>
      <c r="G109" s="163"/>
      <c r="H109" s="163"/>
      <c r="I109" s="163"/>
      <c r="J109" s="163">
        <v>1</v>
      </c>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2</v>
      </c>
      <c r="E112" s="163">
        <v>1</v>
      </c>
      <c r="F112" s="163"/>
      <c r="G112" s="163"/>
      <c r="H112" s="163"/>
      <c r="I112" s="163"/>
      <c r="J112" s="163">
        <v>1</v>
      </c>
      <c r="K112" s="162">
        <v>1</v>
      </c>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27</v>
      </c>
      <c r="D114" s="164">
        <f aca="true" t="shared" si="0" ref="D114:O114">SUM(D8,D9,D12,D29,D30,D43,D49,D52,D79,D88,D103,D109,D113)</f>
        <v>93</v>
      </c>
      <c r="E114" s="164">
        <f t="shared" si="0"/>
        <v>87</v>
      </c>
      <c r="F114" s="164">
        <f t="shared" si="0"/>
        <v>67</v>
      </c>
      <c r="G114" s="164">
        <f t="shared" si="0"/>
        <v>50</v>
      </c>
      <c r="H114" s="164">
        <f t="shared" si="0"/>
        <v>3</v>
      </c>
      <c r="I114" s="164">
        <f t="shared" si="0"/>
        <v>3</v>
      </c>
      <c r="J114" s="164">
        <f t="shared" si="0"/>
        <v>14</v>
      </c>
      <c r="K114" s="164">
        <f t="shared" si="0"/>
        <v>33</v>
      </c>
      <c r="L114" s="164">
        <f t="shared" si="0"/>
        <v>0</v>
      </c>
      <c r="M114" s="164">
        <f t="shared" si="0"/>
        <v>9836</v>
      </c>
      <c r="N114" s="164">
        <f t="shared" si="0"/>
        <v>1347</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&amp;L2D20D8FD&amp;CФорма № 2-А, Підрозділ: Вінницький районний суд Вінницької області, Початок періоду: 01.01.2017, Кінець періоду: 31.12.2017&amp;R&amp;P</oddFooter>
    <firstFooter>&amp;R3</firstFooter>
  </headerFooter>
</worksheet>
</file>

<file path=xl/worksheets/sheet4.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&amp;L2D20D8FD&amp;CФорма № 2-А, Підрозділ: Вінницький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B24" sqref="B24:J24"/>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26</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v>1</v>
      </c>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v>1</v>
      </c>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45</v>
      </c>
      <c r="L15" s="33"/>
      <c r="M15" s="23"/>
      <c r="N15" s="20"/>
      <c r="O15" s="20"/>
      <c r="P15" s="20"/>
    </row>
    <row r="16" spans="1:16" s="10" customFormat="1" ht="20.25" customHeight="1">
      <c r="A16" s="2">
        <v>12</v>
      </c>
      <c r="B16" s="305"/>
      <c r="C16" s="268" t="s">
        <v>129</v>
      </c>
      <c r="D16" s="269"/>
      <c r="E16" s="269"/>
      <c r="F16" s="269"/>
      <c r="G16" s="269"/>
      <c r="H16" s="269"/>
      <c r="I16" s="269"/>
      <c r="J16" s="270"/>
      <c r="K16" s="156">
        <v>2</v>
      </c>
      <c r="L16" s="33"/>
      <c r="M16" s="23"/>
      <c r="N16" s="20"/>
      <c r="O16" s="20"/>
      <c r="P16" s="20"/>
    </row>
    <row r="17" spans="1:16" s="10" customFormat="1" ht="22.5" customHeight="1">
      <c r="A17" s="2">
        <v>13</v>
      </c>
      <c r="B17" s="305"/>
      <c r="C17" s="265" t="s">
        <v>145</v>
      </c>
      <c r="D17" s="266"/>
      <c r="E17" s="266"/>
      <c r="F17" s="266"/>
      <c r="G17" s="266"/>
      <c r="H17" s="266"/>
      <c r="I17" s="266"/>
      <c r="J17" s="267"/>
      <c r="K17" s="156">
        <v>49</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8</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254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244</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245</v>
      </c>
      <c r="F36" s="311"/>
      <c r="G36" s="311"/>
      <c r="H36" s="144"/>
      <c r="I36" s="143"/>
      <c r="J36" s="145"/>
      <c r="K36" s="144"/>
      <c r="L36" s="146"/>
      <c r="M36" s="147"/>
      <c r="N36" s="148"/>
    </row>
    <row r="37" spans="1:15" ht="15.75">
      <c r="A37" s="83"/>
      <c r="B37" s="143" t="s">
        <v>234</v>
      </c>
      <c r="C37" s="138"/>
      <c r="D37" s="138"/>
      <c r="E37" s="262" t="s">
        <v>246</v>
      </c>
      <c r="F37" s="262"/>
      <c r="G37" s="262"/>
      <c r="H37" s="138"/>
      <c r="I37" s="138"/>
      <c r="J37" s="145"/>
      <c r="K37" s="144"/>
      <c r="L37" s="147"/>
      <c r="M37" s="147"/>
      <c r="N37" s="147"/>
      <c r="O37" s="84"/>
    </row>
    <row r="38" spans="1:15" ht="15.75" customHeight="1">
      <c r="A38" s="83"/>
      <c r="B38" s="138" t="s">
        <v>235</v>
      </c>
      <c r="C38" s="138"/>
      <c r="D38" s="138"/>
      <c r="E38" s="262" t="s">
        <v>247</v>
      </c>
      <c r="F38" s="262"/>
      <c r="G38" s="262"/>
      <c r="H38" s="138"/>
      <c r="I38" s="261" t="s">
        <v>248</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&amp;L2D20D8FD&amp;CФорма № 2-А, Підрозділ: Вінницький 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Constantine Plakhotniuk</cp:lastModifiedBy>
  <cp:lastPrinted>2018-02-06T13:00:39Z</cp:lastPrinted>
  <dcterms:created xsi:type="dcterms:W3CDTF">2015-09-09T11:49:13Z</dcterms:created>
  <dcterms:modified xsi:type="dcterms:W3CDTF">2018-02-06T13:00:45Z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2-А_00128_4.2017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2D20D8FD</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3.20.0.1578</vt:lpwstr>
  </property>
</Properties>
</file>