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778" activeTab="4"/>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<sst xmlns="http://schemas.openxmlformats.org/spreadsheetml/2006/main" count="316" uniqueCount="255">
  <si>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</si>
  <si>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</si>
  <si>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</si>
  <si>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</si>
  <si>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</si>
  <si>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</si>
  <si>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</si>
  <si>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</si>
  <si>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</si>
  <si>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</si>
  <si>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</si>
  <si>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</si>
  <si>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</si>
  <si>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</si>
  <si>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</si>
  <si>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</si>
  <si>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</si>
  <si>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</si>
  <si>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</si>
  <si>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</si>
  <si>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</si>
  <si>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</si>
  <si>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</si>
  <si>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</si>
  <si>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</si>
  <si>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</si>
  <si>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</si>
  <si>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</si>
  <si>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</si>
  <si>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</si>
  <si>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</si>
  <si>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</si>
  <si>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</si>
  <si>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</si>
  <si>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</si>
  <si>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</si>
  <si>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</si>
  <si>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</si>
  <si>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</si>
  <si>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</si>
  <si>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</si>
  <si>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</si>
  <si>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</si>
  <si>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</si>
  <si>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</si>
  <si>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</si>
  <si>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</si>
  <si>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</si>
  <si>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</si>
  <si>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</si>
  <si>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</si>
  <si>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</si>
  <si>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</si>
  <si>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</si>
  <si>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</si>
  <si>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</si>
  <si>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</si>
  <si>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</si>
  <si>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</si>
  <si>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</si>
  <si>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</si>
  <si>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</si>
  <si>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</si>
  <si>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</si>
  <si>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</si>
  <si>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</si>
  <si>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</si>
  <si>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</si>
  <si>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</si>
  <si>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</si>
  <si>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</si>
  <si>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</si>
  <si>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</si>
  <si>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</si>
  <si>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</si>
  <si>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</si>
  <si>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</si>
  <si>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</si>
  <si>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</si>
  <si>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</si>
  <si>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</si>
  <si>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</si>
  <si>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</si>
  <si>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</si>
  <si>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</si>
  <si>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</si>
  <si>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</si>
  <si>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</si>
  <si>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</si>
  <si>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</si>
  <si>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</si>
  <si>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</si>
  <si>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</si>
  <si>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</si>
  <si>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</si>
  <si>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</si>
  <si>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</si>
  <si>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</si>
  <si>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</si>
  <si>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</si>
  <si>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</si>
  <si>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</si>
  <si>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</si>
  <si>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</si>
  <si>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</si>
  <si>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</si>
  <si>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</si>
  <si>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</si>
  <si>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</si>
  <si>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</si>
  <si>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</si>
  <si>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</si>
  <si>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</si>
  <si>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</si>
  <si>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</si>
  <si>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</si>
  <si>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</si>
  <si>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</si>
  <si>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</si>
  <si>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</si>
  <si>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</si>
  <si>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</si>
  <si>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</si>
  <si>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</si>
  <si>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</si>
  <si>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</si>
  <si>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</si>
  <si>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</si>
  <si>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</si>
  <si>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</si>
  <si>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</si>
  <si>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</si>
  <si>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</si>
  <si>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</si>
  <si>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</si>
  <si>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</si>
  <si>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</si>
  <si>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</si>
  <si>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</si>
  <si>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</si>
  <si>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</si>
  <si>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</si>
  <si>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</si>
  <si>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</si>
  <si>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</si>
  <si>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</si>
  <si>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</si>
  <si>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</si>
  <si>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</si>
  <si>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</si>
  <si>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</si>
  <si>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</si>
  <si>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</si>
  <si>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</si>
  <si>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</si>
  <si>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</si>
  <si>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</si>
  <si>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</si>
  <si>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</si>
  <si>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</si>
  <si>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</si>
  <si>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</si>
  <si>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</si>
  <si>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</si>
  <si>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</si>
  <si>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</si>
  <si>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</si>
  <si>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</si>
  <si>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</si>
  <si>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</si>
  <si>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</si>
  <si>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</si>
  <si>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</si>
  <si>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</si>
  <si>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</si>
  <si>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</si>
  <si>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</si>
  <si>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</si>
  <si>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</si>
  <si>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</si>
  <si>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</si>
  <si>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</si>
  <si>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</si>
  <si>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</si>
  <si>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</si>
  <si>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</si>
  <si>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</si>
  <si>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</si>
  <si>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</si>
  <si>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</si>
  <si>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</si>
  <si>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</si>
  <si>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</si>
  <si>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</si>
  <si>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</si>
  <si>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</si>
  <si>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</si>
  <si>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</si>
  <si>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</si>
  <si>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</si>
  <si>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</si>
  <si>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</si>
  <si>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</si>
  <si>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</si>
  <si>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</si>
  <si>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</si>
  <si>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</si>
  <si>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</si>
  <si>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</si>
  <si>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</si>
  <si>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</si>
  <si>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</si>
  <si>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</si>
  <si>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</si>
  <si>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</si>
  <si>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</si>
  <si>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</si>
  <si>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</si>
  <si>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</si>
  <si>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</si>
  <si>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</si>
  <si>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</si>
  <si>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</si>
  <si>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</si>
  <si>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</si>
  <si>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</si>
  <si>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</si>
  <si>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</si>
  <si>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</si>
  <si>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</si>
  <si>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</si>
  <si>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</si>
  <si>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</si>
  <si>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</si>
  <si>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</si>
  <si>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</si>
  <si>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</si>
  <si>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</si>
  <si>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</si>
  <si>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</si>
  <si>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</si>
  <si>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</si>
  <si>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</si>
  <si>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</si>
  <si>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К.О. Плахотнюк</t>
  </si>
  <si>
    <t>432612740</t>
  </si>
  <si>
    <t>432522005</t>
  </si>
  <si>
    <t>inbox@vnr.vn.court.gov.ua</t>
  </si>
  <si>
    <t>5 липня 2017 року</t>
  </si>
  <si>
    <t>перше півріччя 2017 року</t>
  </si>
  <si>
    <t>Вінницький районний суд Вінницької області</t>
  </si>
  <si>
    <t xml:space="preserve">Місцезнаходження: </t>
  </si>
  <si>
    <t>21009. Вінницька область.м. Вінниця</t>
  </si>
  <si>
    <t>вул. Вінніченка</t>
  </si>
  <si>
    <t>О.Б. Саєнко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</si>
</sst>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zoomScalePageLayoutView="0" workbookViewId="0" topLeftCell="A1">
      <selection activeCell="E36" sqref="E36"/>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29</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&amp;LB855B0F6&amp;C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63</v>
      </c>
      <c r="F10" s="157">
        <v>61</v>
      </c>
      <c r="G10" s="157">
        <v>53</v>
      </c>
      <c r="H10" s="157">
        <v>17</v>
      </c>
      <c r="I10" s="157"/>
      <c r="J10" s="157"/>
      <c r="K10" s="157">
        <v>36</v>
      </c>
      <c r="L10" s="157"/>
      <c r="M10" s="168">
        <v>10</v>
      </c>
      <c r="N10" s="163">
        <v>2</v>
      </c>
      <c r="O10" s="111">
        <f>E10-F10</f>
        <v>2</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63</v>
      </c>
      <c r="F23" s="157">
        <f>F10+F12+F15+F22</f>
        <v>61</v>
      </c>
      <c r="G23" s="157">
        <f>G10+G12+G15+G22</f>
        <v>53</v>
      </c>
      <c r="H23" s="157">
        <f>H10+H15</f>
        <v>17</v>
      </c>
      <c r="I23" s="157">
        <f>I10+I15</f>
        <v>0</v>
      </c>
      <c r="J23" s="157">
        <f>J10+J12+J15</f>
        <v>0</v>
      </c>
      <c r="K23" s="157">
        <f>K10+K12+K15</f>
        <v>36</v>
      </c>
      <c r="L23" s="157">
        <f>L10+L12+L15+L22</f>
        <v>0</v>
      </c>
      <c r="M23" s="157">
        <f>M10+M12+M15+M22</f>
        <v>10</v>
      </c>
      <c r="N23" s="157">
        <f>N10</f>
        <v>2</v>
      </c>
      <c r="O23" s="111">
        <f t="shared" si="0"/>
        <v>2</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65</v>
      </c>
      <c r="G31" s="167">
        <v>38</v>
      </c>
      <c r="H31" s="167">
        <v>39</v>
      </c>
      <c r="I31" s="167">
        <v>31</v>
      </c>
      <c r="J31" s="167">
        <v>20</v>
      </c>
      <c r="K31" s="167">
        <v>1</v>
      </c>
      <c r="L31" s="167">
        <v>6</v>
      </c>
      <c r="M31" s="167"/>
      <c r="N31" s="167">
        <v>26</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&amp;LB855B0F6&amp;CФорма № 2-А, Підрозділ: Вінницький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v>
      </c>
      <c r="E8" s="163">
        <v>2</v>
      </c>
      <c r="F8" s="166">
        <v>2</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7</v>
      </c>
      <c r="D12" s="163">
        <v>11</v>
      </c>
      <c r="E12" s="163">
        <v>12</v>
      </c>
      <c r="F12" s="163">
        <v>9</v>
      </c>
      <c r="G12" s="163">
        <v>5</v>
      </c>
      <c r="H12" s="163">
        <v>1</v>
      </c>
      <c r="I12" s="163"/>
      <c r="J12" s="163">
        <v>2</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7</v>
      </c>
      <c r="D24" s="163">
        <v>11</v>
      </c>
      <c r="E24" s="163">
        <v>12</v>
      </c>
      <c r="F24" s="163">
        <v>9</v>
      </c>
      <c r="G24" s="163">
        <v>5</v>
      </c>
      <c r="H24" s="163">
        <v>1</v>
      </c>
      <c r="I24" s="163"/>
      <c r="J24" s="163">
        <v>2</v>
      </c>
      <c r="K24" s="162">
        <v>6</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7</v>
      </c>
      <c r="D25" s="163">
        <v>9</v>
      </c>
      <c r="E25" s="163">
        <v>11</v>
      </c>
      <c r="F25" s="163">
        <v>9</v>
      </c>
      <c r="G25" s="163">
        <v>5</v>
      </c>
      <c r="H25" s="163"/>
      <c r="I25" s="163"/>
      <c r="J25" s="163">
        <v>2</v>
      </c>
      <c r="K25" s="162">
        <v>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v>1</v>
      </c>
      <c r="F26" s="163"/>
      <c r="G26" s="163"/>
      <c r="H26" s="163">
        <v>1</v>
      </c>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9</v>
      </c>
      <c r="D43" s="163">
        <v>11</v>
      </c>
      <c r="E43" s="163">
        <v>9</v>
      </c>
      <c r="F43" s="163">
        <v>7</v>
      </c>
      <c r="G43" s="163">
        <v>5</v>
      </c>
      <c r="H43" s="163"/>
      <c r="I43" s="163">
        <v>1</v>
      </c>
      <c r="J43" s="163">
        <v>1</v>
      </c>
      <c r="K43" s="162">
        <v>11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c r="E44" s="163">
        <v>2</v>
      </c>
      <c r="F44" s="163">
        <v>2</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11</v>
      </c>
      <c r="E45" s="163">
        <v>6</v>
      </c>
      <c r="F45" s="163">
        <v>4</v>
      </c>
      <c r="G45" s="163">
        <v>3</v>
      </c>
      <c r="H45" s="163"/>
      <c r="I45" s="163">
        <v>1</v>
      </c>
      <c r="J45" s="163">
        <v>1</v>
      </c>
      <c r="K45" s="162">
        <v>10</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11</v>
      </c>
      <c r="E46" s="163">
        <v>5</v>
      </c>
      <c r="F46" s="163">
        <v>3</v>
      </c>
      <c r="G46" s="163">
        <v>3</v>
      </c>
      <c r="H46" s="163"/>
      <c r="I46" s="163">
        <v>1</v>
      </c>
      <c r="J46" s="163">
        <v>1</v>
      </c>
      <c r="K46" s="162">
        <v>9</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10</v>
      </c>
      <c r="D88" s="163">
        <v>13</v>
      </c>
      <c r="E88" s="163">
        <v>14</v>
      </c>
      <c r="F88" s="163">
        <v>12</v>
      </c>
      <c r="G88" s="163">
        <v>8</v>
      </c>
      <c r="H88" s="163"/>
      <c r="I88" s="163"/>
      <c r="J88" s="163">
        <v>2</v>
      </c>
      <c r="K88" s="162">
        <v>9</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9</v>
      </c>
      <c r="D90" s="163">
        <v>10</v>
      </c>
      <c r="E90" s="163">
        <v>11</v>
      </c>
      <c r="F90" s="163">
        <v>10</v>
      </c>
      <c r="G90" s="163">
        <v>7</v>
      </c>
      <c r="H90" s="163"/>
      <c r="I90" s="163"/>
      <c r="J90" s="163">
        <v>1</v>
      </c>
      <c r="K90" s="162">
        <v>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10</v>
      </c>
      <c r="E94" s="163">
        <v>11</v>
      </c>
      <c r="F94" s="163">
        <v>10</v>
      </c>
      <c r="G94" s="163">
        <v>7</v>
      </c>
      <c r="H94" s="163"/>
      <c r="I94" s="163"/>
      <c r="J94" s="163">
        <v>1</v>
      </c>
      <c r="K94" s="162">
        <v>6</v>
      </c>
      <c r="L94" s="163"/>
      <c r="M94" s="163"/>
      <c r="N94" s="164"/>
      <c r="O94" s="163"/>
      <c r="P94" s="60"/>
    </row>
    <row r="95" spans="1:16" s="4" customFormat="1" ht="25.5" customHeight="1">
      <c r="A95" s="44">
        <v>88</v>
      </c>
      <c r="B95" s="114" t="s">
        <v>68</v>
      </c>
      <c r="C95" s="164">
        <v>1</v>
      </c>
      <c r="D95" s="163">
        <v>3</v>
      </c>
      <c r="E95" s="163">
        <v>3</v>
      </c>
      <c r="F95" s="163">
        <v>2</v>
      </c>
      <c r="G95" s="163">
        <v>1</v>
      </c>
      <c r="H95" s="163"/>
      <c r="I95" s="163"/>
      <c r="J95" s="163">
        <v>1</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2</v>
      </c>
      <c r="E97" s="163">
        <v>2</v>
      </c>
      <c r="F97" s="163">
        <v>1</v>
      </c>
      <c r="G97" s="163">
        <v>1</v>
      </c>
      <c r="H97" s="163"/>
      <c r="I97" s="163"/>
      <c r="J97" s="163">
        <v>1</v>
      </c>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c r="I112" s="163"/>
      <c r="J112" s="163">
        <v>1</v>
      </c>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38</v>
      </c>
      <c r="E114" s="164">
        <f t="shared" si="0"/>
        <v>39</v>
      </c>
      <c r="F114" s="164">
        <f t="shared" si="0"/>
        <v>31</v>
      </c>
      <c r="G114" s="164">
        <f t="shared" si="0"/>
        <v>20</v>
      </c>
      <c r="H114" s="164">
        <f t="shared" si="0"/>
        <v>1</v>
      </c>
      <c r="I114" s="164">
        <f t="shared" si="0"/>
        <v>1</v>
      </c>
      <c r="J114" s="164">
        <f t="shared" si="0"/>
        <v>6</v>
      </c>
      <c r="K114" s="164">
        <f t="shared" si="0"/>
        <v>26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&amp;LB855B0F6&amp;CФорма № 2-А, Підрозділ: Вінницький районний суд Вінницької області, Початок періоду: 01.01.2017, Кінець періоду: 30.06.2017&amp;R&amp;P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&amp;LB855B0F6&amp;CФорма № 2-А, Підрозділ: Вінницький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AA40" sqref="AA4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13</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20</v>
      </c>
      <c r="L15" s="33"/>
      <c r="M15" s="23"/>
      <c r="N15" s="20"/>
      <c r="O15" s="20"/>
      <c r="P15" s="20"/>
    </row>
    <row r="16" spans="1:16" s="10" customFormat="1" ht="20.25" customHeight="1">
      <c r="A16" s="2">
        <v>12</v>
      </c>
      <c r="B16" s="305"/>
      <c r="C16" s="268" t="s">
        <v>129</v>
      </c>
      <c r="D16" s="269"/>
      <c r="E16" s="269"/>
      <c r="F16" s="269"/>
      <c r="G16" s="269"/>
      <c r="H16" s="269"/>
      <c r="I16" s="269"/>
      <c r="J16" s="270"/>
      <c r="K16" s="156">
        <v>2</v>
      </c>
      <c r="L16" s="33"/>
      <c r="M16" s="23"/>
      <c r="N16" s="20"/>
      <c r="O16" s="20"/>
      <c r="P16" s="20"/>
    </row>
    <row r="17" spans="1:16" s="10" customFormat="1" ht="22.5" customHeight="1">
      <c r="A17" s="2">
        <v>13</v>
      </c>
      <c r="B17" s="305"/>
      <c r="C17" s="265" t="s">
        <v>145</v>
      </c>
      <c r="D17" s="266"/>
      <c r="E17" s="266"/>
      <c r="F17" s="266"/>
      <c r="G17" s="266"/>
      <c r="H17" s="266"/>
      <c r="I17" s="266"/>
      <c r="J17" s="267"/>
      <c r="K17" s="156">
        <v>21</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245</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&amp;LB855B0F6&amp;CФорма № 2-А, Підрозділ: Вінницький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2017-08-07T11:43:08Z</cp:lastPrinted>
  <dcterms:created xsi:type="dcterms:W3CDTF">2015-09-09T11:49:13Z</dcterms:created>
  <dcterms:modified xsi:type="dcterms:W3CDTF">2017-08-07T11:43:10Z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B855B0F6</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