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<sst xmlns="http://schemas.openxmlformats.org/spreadsheetml/2006/main" count="267" uniqueCount="199">
  <si>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</si>
  <si>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</si>
  <si>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</si>
  <si>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</si>
  <si>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</si>
  <si>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</si>
  <si>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</si>
  <si>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</si>
  <si>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</si>
  <si>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</si>
  <si>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</si>
  <si>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</si>
  <si>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</si>
  <si>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</si>
  <si>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</si>
  <si>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</si>
  <si>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</si>
  <si>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</si>
  <si>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</si>
  <si>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</si>
  <si>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</si>
  <si>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</si>
  <si>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</si>
  <si>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</si>
  <si>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</si>
  <si>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</si>
  <si>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</si>
  <si>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</si>
  <si>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</si>
  <si>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</si>
  <si>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</si>
  <si>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</si>
  <si>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</si>
  <si>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</si>
  <si>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</si>
  <si>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</si>
  <si>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</si>
  <si>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</si>
  <si>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</si>
  <si>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</si>
  <si>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</si>
  <si>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</si>
  <si>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</si>
  <si>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</si>
  <si>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</si>
  <si>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</si>
  <si>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</si>
  <si>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</si>
  <si>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</si>
  <si>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</si>
  <si>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</si>
  <si>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</si>
  <si>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</si>
  <si>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</si>
  <si>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</si>
  <si>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</si>
  <si>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</si>
  <si>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</si>
  <si>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</si>
  <si>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</si>
  <si>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</si>
  <si>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</si>
  <si>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</si>
  <si>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</si>
  <si>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</si>
  <si>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</si>
  <si>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</si>
  <si>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</si>
  <si>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</si>
  <si>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</si>
  <si>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</si>
  <si>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</si>
  <si>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</si>
  <si>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</si>
  <si>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</si>
  <si>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</si>
  <si>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</si>
  <si>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</si>
  <si>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</si>
  <si>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</si>
  <si>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</si>
  <si>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</si>
  <si>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</si>
  <si>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</si>
  <si>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</si>
  <si>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</si>
  <si>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</si>
  <si>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</si>
  <si>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</si>
  <si>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</si>
  <si>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</si>
  <si>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</si>
  <si>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</si>
  <si>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</si>
  <si>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</si>
  <si>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</si>
  <si>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</si>
  <si>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</si>
  <si>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</si>
  <si>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</si>
  <si>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</si>
  <si>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</si>
  <si>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</si>
  <si>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</si>
  <si>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</si>
  <si>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</si>
  <si>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</si>
  <si>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</si>
  <si>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</si>
  <si>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</si>
  <si>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</si>
  <si>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</si>
  <si>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</si>
  <si>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</si>
  <si>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</si>
  <si>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</si>
  <si>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</si>
  <si>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</si>
  <si>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</si>
  <si>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</si>
  <si>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</si>
  <si>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</si>
  <si>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</si>
  <si>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</si>
  <si>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</si>
  <si>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</si>
  <si>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</si>
  <si>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</si>
  <si>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</si>
  <si>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</si>
  <si>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</si>
  <si>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</si>
  <si>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</si>
  <si>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</si>
  <si>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</si>
  <si>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</si>
  <si>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</si>
  <si>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</si>
  <si>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</si>
  <si>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</si>
  <si>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</si>
  <si>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</si>
  <si>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</si>
  <si>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</si>
  <si>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</si>
  <si>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</si>
  <si>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</si>
  <si>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</si>
  <si>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</si>
  <si>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</si>
  <si>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</si>
  <si>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</si>
  <si>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</si>
  <si>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</si>
  <si>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</si>
  <si>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</si>
  <si>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</si>
  <si>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</si>
  <si>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</si>
  <si>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</si>
  <si>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</si>
  <si>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</si>
  <si>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</si>
  <si>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</si>
  <si>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</si>
  <si>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</si>
  <si>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</si>
  <si>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</si>
  <si>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</si>
  <si>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</si>
  <si>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</si>
  <si>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</si>
  <si>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</si>
  <si>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</si>
  <si>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</si>
  <si>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</si>
  <si>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</si>
  <si>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</si>
  <si>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</si>
  <si>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</si>
  <si>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</si>
  <si>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</si>
  <si>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</si>
  <si>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</si>
  <si>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</si>
  <si>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</si>
  <si>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</si>
  <si>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</si>
  <si>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</si>
  <si>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</si>
  <si>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</si>
  <si>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Вінницький районний суд Вінницької області</t>
  </si>
  <si>
    <t>21009.м. Вінниця.вул. Вінніченка 29</t>
  </si>
  <si>
    <t>Доручення судів України / іноземних судів</t>
  </si>
  <si>
    <t xml:space="preserve">Розглянуто справ судом присяжних </t>
  </si>
  <si>
    <t>К.О. Плахотнюк</t>
  </si>
  <si>
    <t>inbox@vnr.vn.court.gov.ua</t>
  </si>
  <si>
    <t>16 січня 2019 року</t>
  </si>
  <si>
    <t>О.Б. Саєнко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</si>
</sst>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6">
      <selection activeCell="E44" sqref="E44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&amp;LA4DAA1A9&amp;C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420</v>
      </c>
      <c r="F6" s="90">
        <v>236</v>
      </c>
      <c r="G6" s="90">
        <v>23</v>
      </c>
      <c r="H6" s="90">
        <v>137</v>
      </c>
      <c r="I6" s="90" t="s">
        <v>180</v>
      </c>
      <c r="J6" s="90">
        <v>283</v>
      </c>
      <c r="K6" s="91">
        <v>101</v>
      </c>
      <c r="L6" s="101">
        <f aca="true" t="shared" si="0" ref="L6:L42">E6-F6</f>
        <v>184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163</v>
      </c>
      <c r="F7" s="90">
        <v>142</v>
      </c>
      <c r="G7" s="90"/>
      <c r="H7" s="90">
        <v>158</v>
      </c>
      <c r="I7" s="90">
        <v>139</v>
      </c>
      <c r="J7" s="90">
        <v>5</v>
      </c>
      <c r="K7" s="91"/>
      <c r="L7" s="101">
        <f t="shared" si="0"/>
        <v>21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554</v>
      </c>
      <c r="F9" s="90">
        <v>477</v>
      </c>
      <c r="G9" s="90">
        <v>3</v>
      </c>
      <c r="H9" s="90">
        <v>521</v>
      </c>
      <c r="I9" s="90">
        <v>317</v>
      </c>
      <c r="J9" s="90">
        <v>33</v>
      </c>
      <c r="K9" s="91"/>
      <c r="L9" s="101">
        <f t="shared" si="0"/>
        <v>77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3</v>
      </c>
      <c r="F10" s="90">
        <v>3</v>
      </c>
      <c r="G10" s="90"/>
      <c r="H10" s="90">
        <v>2</v>
      </c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 t="shared" si="0"/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1142</v>
      </c>
      <c r="F14" s="105">
        <f t="shared" si="1"/>
        <v>859</v>
      </c>
      <c r="G14" s="105">
        <f t="shared" si="1"/>
        <v>26</v>
      </c>
      <c r="H14" s="105">
        <f t="shared" si="1"/>
        <v>819</v>
      </c>
      <c r="I14" s="105">
        <f t="shared" si="1"/>
        <v>457</v>
      </c>
      <c r="J14" s="105">
        <f t="shared" si="1"/>
        <v>323</v>
      </c>
      <c r="K14" s="105">
        <f t="shared" si="1"/>
        <v>101</v>
      </c>
      <c r="L14" s="101">
        <f t="shared" si="0"/>
        <v>283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46</v>
      </c>
      <c r="F15" s="92">
        <v>45</v>
      </c>
      <c r="G15" s="92"/>
      <c r="H15" s="92">
        <v>45</v>
      </c>
      <c r="I15" s="92">
        <v>28</v>
      </c>
      <c r="J15" s="92">
        <v>1</v>
      </c>
      <c r="K15" s="91"/>
      <c r="L15" s="101">
        <f t="shared" si="0"/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61</v>
      </c>
      <c r="F16" s="92">
        <v>29</v>
      </c>
      <c r="G16" s="92">
        <v>1</v>
      </c>
      <c r="H16" s="92">
        <v>41</v>
      </c>
      <c r="I16" s="92">
        <v>20</v>
      </c>
      <c r="J16" s="92">
        <v>20</v>
      </c>
      <c r="K16" s="91">
        <v>4</v>
      </c>
      <c r="L16" s="101">
        <f t="shared" si="0"/>
        <v>32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11</v>
      </c>
      <c r="F18" s="91">
        <v>11</v>
      </c>
      <c r="G18" s="91"/>
      <c r="H18" s="91">
        <v>6</v>
      </c>
      <c r="I18" s="91">
        <v>2</v>
      </c>
      <c r="J18" s="91">
        <v>5</v>
      </c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90</v>
      </c>
      <c r="F22" s="91">
        <v>57</v>
      </c>
      <c r="G22" s="91">
        <v>1</v>
      </c>
      <c r="H22" s="91">
        <v>64</v>
      </c>
      <c r="I22" s="91">
        <v>22</v>
      </c>
      <c r="J22" s="91">
        <v>26</v>
      </c>
      <c r="K22" s="91">
        <v>4</v>
      </c>
      <c r="L22" s="101">
        <f t="shared" si="0"/>
        <v>33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85</v>
      </c>
      <c r="F23" s="91">
        <v>76</v>
      </c>
      <c r="G23" s="91"/>
      <c r="H23" s="91">
        <v>85</v>
      </c>
      <c r="I23" s="91">
        <v>35</v>
      </c>
      <c r="J23" s="91"/>
      <c r="K23" s="91"/>
      <c r="L23" s="101">
        <f t="shared" si="0"/>
        <v>9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7</v>
      </c>
      <c r="F24" s="91">
        <v>7</v>
      </c>
      <c r="G24" s="91"/>
      <c r="H24" s="91">
        <v>7</v>
      </c>
      <c r="I24" s="91">
        <v>4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1382</v>
      </c>
      <c r="F25" s="91">
        <v>1341</v>
      </c>
      <c r="G25" s="91">
        <v>3</v>
      </c>
      <c r="H25" s="91">
        <v>1328</v>
      </c>
      <c r="I25" s="91">
        <v>1151</v>
      </c>
      <c r="J25" s="91">
        <v>54</v>
      </c>
      <c r="K25" s="91">
        <v>1</v>
      </c>
      <c r="L25" s="101">
        <f t="shared" si="0"/>
        <v>41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1575</v>
      </c>
      <c r="F26" s="91">
        <v>1170</v>
      </c>
      <c r="G26" s="91">
        <v>17</v>
      </c>
      <c r="H26" s="91">
        <v>1074</v>
      </c>
      <c r="I26" s="91">
        <v>865</v>
      </c>
      <c r="J26" s="91">
        <v>501</v>
      </c>
      <c r="K26" s="91">
        <v>70</v>
      </c>
      <c r="L26" s="101">
        <f t="shared" si="0"/>
        <v>405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108</v>
      </c>
      <c r="F27" s="91">
        <v>106</v>
      </c>
      <c r="G27" s="91">
        <v>1</v>
      </c>
      <c r="H27" s="91">
        <v>94</v>
      </c>
      <c r="I27" s="91">
        <v>81</v>
      </c>
      <c r="J27" s="91">
        <v>14</v>
      </c>
      <c r="K27" s="91"/>
      <c r="L27" s="101">
        <f t="shared" si="0"/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101</v>
      </c>
      <c r="F28" s="91">
        <v>81</v>
      </c>
      <c r="G28" s="91">
        <v>1</v>
      </c>
      <c r="H28" s="91">
        <v>83</v>
      </c>
      <c r="I28" s="91">
        <v>78</v>
      </c>
      <c r="J28" s="91">
        <v>18</v>
      </c>
      <c r="K28" s="91">
        <v>1</v>
      </c>
      <c r="L28" s="101">
        <f t="shared" si="0"/>
        <v>20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19</v>
      </c>
      <c r="F29" s="91">
        <v>13</v>
      </c>
      <c r="G29" s="91">
        <v>1</v>
      </c>
      <c r="H29" s="91">
        <v>18</v>
      </c>
      <c r="I29" s="91">
        <v>5</v>
      </c>
      <c r="J29" s="91">
        <v>1</v>
      </c>
      <c r="K29" s="91"/>
      <c r="L29" s="101">
        <f t="shared" si="0"/>
        <v>6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4</v>
      </c>
      <c r="F30" s="91">
        <v>2</v>
      </c>
      <c r="G30" s="91"/>
      <c r="H30" s="91">
        <v>3</v>
      </c>
      <c r="I30" s="91"/>
      <c r="J30" s="91">
        <v>1</v>
      </c>
      <c r="K30" s="91"/>
      <c r="L30" s="101">
        <f t="shared" si="0"/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26</v>
      </c>
      <c r="F32" s="91">
        <v>20</v>
      </c>
      <c r="G32" s="91">
        <v>2</v>
      </c>
      <c r="H32" s="91">
        <v>20</v>
      </c>
      <c r="I32" s="91">
        <v>9</v>
      </c>
      <c r="J32" s="91">
        <v>6</v>
      </c>
      <c r="K32" s="91"/>
      <c r="L32" s="101">
        <f t="shared" si="0"/>
        <v>6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136</v>
      </c>
      <c r="F33" s="91">
        <v>129</v>
      </c>
      <c r="G33" s="91">
        <v>2</v>
      </c>
      <c r="H33" s="91">
        <v>124</v>
      </c>
      <c r="I33" s="91">
        <v>76</v>
      </c>
      <c r="J33" s="91">
        <v>12</v>
      </c>
      <c r="K33" s="91"/>
      <c r="L33" s="101">
        <f t="shared" si="0"/>
        <v>7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3</v>
      </c>
      <c r="I35" s="91">
        <v>1</v>
      </c>
      <c r="J35" s="91"/>
      <c r="K35" s="91"/>
      <c r="L35" s="101">
        <f t="shared" si="0"/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2214</v>
      </c>
      <c r="F37" s="91">
        <v>1746</v>
      </c>
      <c r="G37" s="91">
        <v>23</v>
      </c>
      <c r="H37" s="91">
        <v>1607</v>
      </c>
      <c r="I37" s="91">
        <v>1073</v>
      </c>
      <c r="J37" s="91">
        <v>607</v>
      </c>
      <c r="K37" s="91">
        <v>72</v>
      </c>
      <c r="L37" s="101">
        <f t="shared" si="0"/>
        <v>468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1244</v>
      </c>
      <c r="F38" s="91">
        <v>1149</v>
      </c>
      <c r="G38" s="91"/>
      <c r="H38" s="91">
        <v>1139</v>
      </c>
      <c r="I38" s="91" t="s">
        <v>180</v>
      </c>
      <c r="J38" s="91">
        <v>105</v>
      </c>
      <c r="K38" s="91">
        <v>29</v>
      </c>
      <c r="L38" s="101">
        <f t="shared" si="0"/>
        <v>95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11</v>
      </c>
      <c r="F39" s="91">
        <v>8</v>
      </c>
      <c r="G39" s="91"/>
      <c r="H39" s="91">
        <v>8</v>
      </c>
      <c r="I39" s="91" t="s">
        <v>180</v>
      </c>
      <c r="J39" s="91">
        <v>3</v>
      </c>
      <c r="K39" s="91"/>
      <c r="L39" s="101">
        <f t="shared" si="0"/>
        <v>3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19</v>
      </c>
      <c r="F40" s="91">
        <v>15</v>
      </c>
      <c r="G40" s="91"/>
      <c r="H40" s="91">
        <v>19</v>
      </c>
      <c r="I40" s="91">
        <v>16</v>
      </c>
      <c r="J40" s="91"/>
      <c r="K40" s="91"/>
      <c r="L40" s="101">
        <f t="shared" si="0"/>
        <v>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1263</v>
      </c>
      <c r="F41" s="91">
        <f aca="true" t="shared" si="2" ref="F41:K41">F38+F40</f>
        <v>1164</v>
      </c>
      <c r="G41" s="91">
        <f t="shared" si="2"/>
        <v>0</v>
      </c>
      <c r="H41" s="91">
        <f t="shared" si="2"/>
        <v>1158</v>
      </c>
      <c r="I41" s="91">
        <f>I40</f>
        <v>16</v>
      </c>
      <c r="J41" s="91">
        <f t="shared" si="2"/>
        <v>105</v>
      </c>
      <c r="K41" s="91">
        <f t="shared" si="2"/>
        <v>29</v>
      </c>
      <c r="L41" s="101">
        <f t="shared" si="0"/>
        <v>99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4709</v>
      </c>
      <c r="F42" s="91">
        <f aca="true" t="shared" si="3" ref="F42:K42">F14+F22+F37+F41</f>
        <v>3826</v>
      </c>
      <c r="G42" s="91">
        <f t="shared" si="3"/>
        <v>50</v>
      </c>
      <c r="H42" s="91">
        <f t="shared" si="3"/>
        <v>3648</v>
      </c>
      <c r="I42" s="91">
        <f t="shared" si="3"/>
        <v>1568</v>
      </c>
      <c r="J42" s="91">
        <f t="shared" si="3"/>
        <v>1061</v>
      </c>
      <c r="K42" s="91">
        <f t="shared" si="3"/>
        <v>206</v>
      </c>
      <c r="L42" s="101">
        <f t="shared" si="0"/>
        <v>883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&amp;LA4DAA1A9&amp;CФорма № 1-мзс, Підрозділ: Вінницький районний 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25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24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259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11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8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74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65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36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15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19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9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157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21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50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73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4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1153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120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69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24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13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8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1</v>
      </c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>
        <v>1</v>
      </c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215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60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59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72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37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11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&amp;LA4DAA1A9&amp;CФорма № 1-мзс, Підрозділ: Вінницький районний 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137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112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11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20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3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4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73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146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25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12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11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2</v>
      </c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12</v>
      </c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5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83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7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2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15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346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1709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505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7</v>
      </c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80168021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43952408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12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4</v>
      </c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132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65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684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3314859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193964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8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587</v>
      </c>
      <c r="F58" s="96">
        <v>198</v>
      </c>
      <c r="G58" s="96">
        <v>31</v>
      </c>
      <c r="H58" s="96">
        <v>3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29</v>
      </c>
      <c r="F59" s="96">
        <v>29</v>
      </c>
      <c r="G59" s="96">
        <v>6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1004</v>
      </c>
      <c r="F60" s="96">
        <v>513</v>
      </c>
      <c r="G60" s="96">
        <v>67</v>
      </c>
      <c r="H60" s="96">
        <v>17</v>
      </c>
      <c r="I60" s="96">
        <v>6</v>
      </c>
    </row>
    <row r="61" spans="1:9" ht="13.5" customHeight="1">
      <c r="A61" s="190" t="s">
        <v>115</v>
      </c>
      <c r="B61" s="190"/>
      <c r="C61" s="190"/>
      <c r="D61" s="190"/>
      <c r="E61" s="96">
        <v>1081</v>
      </c>
      <c r="F61" s="96">
        <v>73</v>
      </c>
      <c r="G61" s="96">
        <v>4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&amp;LA4DAA1A9&amp;CФорма № 1-мзс, Підрозділ: Вінницький районний 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0.1941564561734213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0.3126934984520124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0.15384615384615385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0.1186161449752883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0.2761904761904762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0.9534762153685311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729.6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941.8</v>
      </c>
    </row>
    <row r="11" spans="1:4" ht="16.5" customHeight="1">
      <c r="A11" s="213" t="s">
        <v>65</v>
      </c>
      <c r="B11" s="215"/>
      <c r="C11" s="14">
        <v>9</v>
      </c>
      <c r="D11" s="94">
        <v>81</v>
      </c>
    </row>
    <row r="12" spans="1:4" ht="16.5" customHeight="1">
      <c r="A12" s="300" t="s">
        <v>110</v>
      </c>
      <c r="B12" s="300"/>
      <c r="C12" s="14">
        <v>10</v>
      </c>
      <c r="D12" s="94">
        <v>81</v>
      </c>
    </row>
    <row r="13" spans="1:4" ht="16.5" customHeight="1">
      <c r="A13" s="300" t="s">
        <v>31</v>
      </c>
      <c r="B13" s="300"/>
      <c r="C13" s="14">
        <v>11</v>
      </c>
      <c r="D13" s="94">
        <v>142</v>
      </c>
    </row>
    <row r="14" spans="1:4" ht="16.5" customHeight="1">
      <c r="A14" s="300" t="s">
        <v>111</v>
      </c>
      <c r="B14" s="300"/>
      <c r="C14" s="14">
        <v>12</v>
      </c>
      <c r="D14" s="94">
        <v>112</v>
      </c>
    </row>
    <row r="15" spans="1:4" ht="16.5" customHeight="1">
      <c r="A15" s="300" t="s">
        <v>115</v>
      </c>
      <c r="B15" s="300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198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195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>
        <v>432612742</v>
      </c>
      <c r="D23" s="302"/>
    </row>
    <row r="24" spans="1:4" ht="12.75">
      <c r="A24" s="69" t="s">
        <v>107</v>
      </c>
      <c r="B24" s="88"/>
      <c r="C24" s="303">
        <v>432612740</v>
      </c>
      <c r="D24" s="303"/>
    </row>
    <row r="25" spans="1:4" ht="12.75">
      <c r="A25" s="68" t="s">
        <v>108</v>
      </c>
      <c r="B25" s="89"/>
      <c r="C25" s="303" t="s">
        <v>196</v>
      </c>
      <c r="D25" s="303"/>
    </row>
    <row r="26" ht="15.75" customHeight="1"/>
    <row r="27" spans="3:4" ht="12.75" customHeight="1">
      <c r="C27" s="299" t="s">
        <v>197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&amp;LA4DAA1A9&amp;CФорма № 1-мзс, Підрозділ: Вінницький районний 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2019-02-25T08:19:18Z</cp:lastPrinted>
  <dcterms:created xsi:type="dcterms:W3CDTF">2004-04-20T14:33:35Z</dcterms:created>
  <dcterms:modified xsi:type="dcterms:W3CDTF">2019-02-25T08:19:20Z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A4DAA1A9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