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<sst xmlns="http://schemas.openxmlformats.org/spreadsheetml/2006/main" count="187" uniqueCount="160">
  <si>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</si>
  <si>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</si>
  <si>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</si>
  <si>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</si>
  <si>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</si>
  <si>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</si>
  <si>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</si>
  <si>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</si>
  <si>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</si>
  <si>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</si>
  <si>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</si>
  <si>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</si>
  <si>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</si>
  <si>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</si>
  <si>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</si>
  <si>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</si>
  <si>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</si>
  <si>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</si>
  <si>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</si>
  <si>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</si>
  <si>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</si>
  <si>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</si>
  <si>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</si>
  <si>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</si>
  <si>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</si>
  <si>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</si>
  <si>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</si>
  <si>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</si>
  <si>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</si>
  <si>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</si>
  <si>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</si>
  <si>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</si>
  <si>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</si>
  <si>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</si>
  <si>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</si>
  <si>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</si>
  <si>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</si>
  <si>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</si>
  <si>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</si>
  <si>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</si>
  <si>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</si>
  <si>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</si>
  <si>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</si>
  <si>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</si>
  <si>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</si>
  <si>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</si>
  <si>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</si>
  <si>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</si>
  <si>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</si>
  <si>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</si>
  <si>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</si>
  <si>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</si>
  <si>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</si>
  <si>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</si>
  <si>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</si>
  <si>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</si>
  <si>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</si>
  <si>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</si>
  <si>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</si>
  <si>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</si>
  <si>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</si>
  <si>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</si>
  <si>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</si>
  <si>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</si>
  <si>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</si>
  <si>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</si>
  <si>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</si>
  <si>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</si>
  <si>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</si>
  <si>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</si>
  <si>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</si>
  <si>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</si>
  <si>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</si>
  <si>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</si>
  <si>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</si>
  <si>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</si>
  <si>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</si>
  <si>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</si>
  <si>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</si>
  <si>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</si>
  <si>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</si>
  <si>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</si>
  <si>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</si>
  <si>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</si>
  <si>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</si>
  <si>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</si>
  <si>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</si>
  <si>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</si>
  <si>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</si>
  <si>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</si>
  <si>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</si>
  <si>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</si>
  <si>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</si>
  <si>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</si>
  <si>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</si>
  <si>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</si>
  <si>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</si>
  <si>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</si>
  <si>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</si>
  <si>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</si>
  <si>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</si>
  <si>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</si>
  <si>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</si>
  <si>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</si>
  <si>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</si>
  <si>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</si>
  <si>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</si>
  <si>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</si>
  <si>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</si>
  <si>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</si>
  <si>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</si>
  <si>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</si>
  <si>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</si>
  <si>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</si>
  <si>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</si>
  <si>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</si>
  <si>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</si>
  <si>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</si>
  <si>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</si>
  <si>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</si>
  <si>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</si>
  <si>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</si>
  <si>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</si>
  <si>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</si>
  <si>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</si>
  <si>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Вінницький районний суд Вінницької області</t>
  </si>
  <si>
    <t>21009. Вінницька область.м. Вінниця</t>
  </si>
  <si>
    <t>вул. Винниченка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</si>
  <si>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</si>
  <si>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</si>
  <si>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</si>
  <si>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</si>
  <si>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</si>
  <si>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</si>
  <si>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</si>
  <si>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</si>
  <si>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</si>
  <si>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</si>
  <si>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</si>
  <si>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</si>
  <si>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</si>
  <si>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</si>
  <si>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</si>
  <si>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</si>
  <si>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</si>
  <si>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</si>
  <si>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</si>
  <si>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</si>
  <si>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</si>
  <si>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</si>
  <si>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</si>
  <si>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</si>
  <si>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</si>
  <si>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</si>
  <si>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О.І. Бондаренко</t>
  </si>
  <si>
    <t>О.Р. Москвичова</t>
  </si>
  <si>
    <t>0432-61-27-42</t>
  </si>
  <si>
    <t>0432-61-27-40</t>
  </si>
  <si>
    <t>inbox@vnr.vn.court.gov.ua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</si>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</sst>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29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&amp;L5B601A88&amp;C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1284</v>
      </c>
      <c r="D6" s="88">
        <f>SUM(D7,D10,D13,D14,D15,D21,D24,D25,D18,D19,D20)</f>
        <v>1692514.8699999985</v>
      </c>
      <c r="E6" s="88">
        <f>SUM(E7,E10,E13,E14,E15,E21,E24,E25,E18,E19,E20)</f>
        <v>1086</v>
      </c>
      <c r="F6" s="88">
        <f>SUM(F7,F10,F13,F14,F15,F21,F24,F25,F18,F19,F20)</f>
        <v>1472105.8199999994</v>
      </c>
      <c r="G6" s="88">
        <f>SUM(G7,G10,G13,G14,G15,G21,G24,G25,G18,G19,G20)</f>
        <v>63</v>
      </c>
      <c r="H6" s="88">
        <f>SUM(H7,H10,H13,H14,H15,H21,H24,H25,H18,H19,H20)</f>
        <v>88343.17000000001</v>
      </c>
      <c r="I6" s="88">
        <f>SUM(I7,I10,I13,I14,I15,I21,I24,I25,I18,I19,I20)</f>
        <v>179</v>
      </c>
      <c r="J6" s="88">
        <f>SUM(J7,J10,J13,J14,J15,J21,J24,J25,J18,J19,J20)</f>
        <v>249711.43</v>
      </c>
      <c r="K6" s="88">
        <f>SUM(K7,K10,K13,K14,K15,K21,K24,K25,K18,K19,K20)</f>
        <v>128</v>
      </c>
      <c r="L6" s="88">
        <f>SUM(L7,L10,L13,L14,L15,L21,L24,L25,L18,L19,L20)</f>
        <v>150830.52</v>
      </c>
    </row>
    <row r="7" spans="1:12" ht="12.75" customHeight="1">
      <c r="A7" s="86">
        <v>2</v>
      </c>
      <c r="B7" s="89" t="s">
        <v>68</v>
      </c>
      <c r="C7" s="90">
        <v>492</v>
      </c>
      <c r="D7" s="90">
        <v>1108206.53</v>
      </c>
      <c r="E7" s="90">
        <v>369</v>
      </c>
      <c r="F7" s="90">
        <v>926179.510000001</v>
      </c>
      <c r="G7" s="90">
        <v>37</v>
      </c>
      <c r="H7" s="90">
        <v>71410.67</v>
      </c>
      <c r="I7" s="90">
        <v>130</v>
      </c>
      <c r="J7" s="90">
        <v>224878.83</v>
      </c>
      <c r="K7" s="90">
        <v>78</v>
      </c>
      <c r="L7" s="90">
        <v>121306.62</v>
      </c>
    </row>
    <row r="8" spans="1:12" ht="12.75">
      <c r="A8" s="86">
        <v>3</v>
      </c>
      <c r="B8" s="91" t="s">
        <v>69</v>
      </c>
      <c r="C8" s="90">
        <v>255</v>
      </c>
      <c r="D8" s="90">
        <v>649705.22</v>
      </c>
      <c r="E8" s="90">
        <v>241</v>
      </c>
      <c r="F8" s="90">
        <v>607553.65</v>
      </c>
      <c r="G8" s="90">
        <v>27</v>
      </c>
      <c r="H8" s="90">
        <v>54029</v>
      </c>
      <c r="I8" s="90">
        <v>7</v>
      </c>
      <c r="J8" s="90">
        <v>16373.85</v>
      </c>
      <c r="K8" s="90">
        <v>2</v>
      </c>
      <c r="L8" s="90">
        <v>9064.59</v>
      </c>
    </row>
    <row r="9" spans="1:12" ht="12.75">
      <c r="A9" s="86">
        <v>4</v>
      </c>
      <c r="B9" s="91" t="s">
        <v>70</v>
      </c>
      <c r="C9" s="90">
        <v>237</v>
      </c>
      <c r="D9" s="90">
        <v>458501.310000001</v>
      </c>
      <c r="E9" s="90">
        <v>128</v>
      </c>
      <c r="F9" s="90">
        <v>318625.86</v>
      </c>
      <c r="G9" s="90">
        <v>10</v>
      </c>
      <c r="H9" s="90">
        <v>17381.67</v>
      </c>
      <c r="I9" s="90">
        <v>123</v>
      </c>
      <c r="J9" s="90">
        <v>208504.98</v>
      </c>
      <c r="K9" s="90">
        <v>76</v>
      </c>
      <c r="L9" s="90">
        <v>112242.03</v>
      </c>
    </row>
    <row r="10" spans="1:12" ht="12.75">
      <c r="A10" s="86">
        <v>5</v>
      </c>
      <c r="B10" s="89" t="s">
        <v>71</v>
      </c>
      <c r="C10" s="90">
        <v>179</v>
      </c>
      <c r="D10" s="90">
        <v>223683.4</v>
      </c>
      <c r="E10" s="90">
        <v>159</v>
      </c>
      <c r="F10" s="90">
        <v>209313.81</v>
      </c>
      <c r="G10" s="90">
        <v>13</v>
      </c>
      <c r="H10" s="90">
        <v>10735.1</v>
      </c>
      <c r="I10" s="90">
        <v>10</v>
      </c>
      <c r="J10" s="90">
        <v>9502</v>
      </c>
      <c r="K10" s="90">
        <v>10</v>
      </c>
      <c r="L10" s="90">
        <v>9924</v>
      </c>
    </row>
    <row r="11" spans="1:12" ht="12.75">
      <c r="A11" s="86">
        <v>6</v>
      </c>
      <c r="B11" s="91" t="s">
        <v>72</v>
      </c>
      <c r="C11" s="90">
        <v>33</v>
      </c>
      <c r="D11" s="90">
        <v>78811.4</v>
      </c>
      <c r="E11" s="90">
        <v>31</v>
      </c>
      <c r="F11" s="90">
        <v>76911</v>
      </c>
      <c r="G11" s="90">
        <v>1</v>
      </c>
      <c r="H11" s="90">
        <v>1240.5</v>
      </c>
      <c r="I11" s="90">
        <v>2</v>
      </c>
      <c r="J11" s="90">
        <v>1900.4</v>
      </c>
      <c r="K11" s="90"/>
      <c r="L11" s="90"/>
    </row>
    <row r="12" spans="1:12" ht="12.75">
      <c r="A12" s="86">
        <v>7</v>
      </c>
      <c r="B12" s="91" t="s">
        <v>73</v>
      </c>
      <c r="C12" s="90">
        <v>146</v>
      </c>
      <c r="D12" s="90">
        <v>144872</v>
      </c>
      <c r="E12" s="90">
        <v>128</v>
      </c>
      <c r="F12" s="90">
        <v>132402.81</v>
      </c>
      <c r="G12" s="90">
        <v>12</v>
      </c>
      <c r="H12" s="90">
        <v>9494.6</v>
      </c>
      <c r="I12" s="90">
        <v>8</v>
      </c>
      <c r="J12" s="90">
        <v>7601.6</v>
      </c>
      <c r="K12" s="90">
        <v>10</v>
      </c>
      <c r="L12" s="90">
        <v>9924</v>
      </c>
    </row>
    <row r="13" spans="1:12" ht="12.75">
      <c r="A13" s="86">
        <v>8</v>
      </c>
      <c r="B13" s="89" t="s">
        <v>18</v>
      </c>
      <c r="C13" s="90">
        <v>214</v>
      </c>
      <c r="D13" s="90">
        <v>210842.799999999</v>
      </c>
      <c r="E13" s="90">
        <v>206</v>
      </c>
      <c r="F13" s="90">
        <v>204316.599999999</v>
      </c>
      <c r="G13" s="90">
        <v>8</v>
      </c>
      <c r="H13" s="90">
        <v>4254.8</v>
      </c>
      <c r="I13" s="90">
        <v>5</v>
      </c>
      <c r="J13" s="90">
        <v>4877.6</v>
      </c>
      <c r="K13" s="90">
        <v>5</v>
      </c>
      <c r="L13" s="90">
        <v>4962</v>
      </c>
    </row>
    <row r="14" spans="1:12" ht="12.75">
      <c r="A14" s="86">
        <v>9</v>
      </c>
      <c r="B14" s="89" t="s">
        <v>19</v>
      </c>
      <c r="C14" s="90">
        <v>1</v>
      </c>
      <c r="D14" s="90">
        <v>1715.49</v>
      </c>
      <c r="E14" s="90">
        <v>1</v>
      </c>
      <c r="F14" s="90">
        <v>1715.49</v>
      </c>
      <c r="G14" s="90">
        <v>1</v>
      </c>
      <c r="H14" s="90">
        <v>454</v>
      </c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153</v>
      </c>
      <c r="D15" s="90">
        <v>85056.0999999998</v>
      </c>
      <c r="E15" s="90">
        <v>137</v>
      </c>
      <c r="F15" s="90">
        <v>76930.0599999999</v>
      </c>
      <c r="G15" s="90">
        <v>4</v>
      </c>
      <c r="H15" s="90">
        <v>1488.6</v>
      </c>
      <c r="I15" s="90">
        <v>1</v>
      </c>
      <c r="J15" s="90">
        <v>454</v>
      </c>
      <c r="K15" s="90">
        <v>12</v>
      </c>
      <c r="L15" s="90">
        <v>8931.6</v>
      </c>
    </row>
    <row r="16" spans="1:12" ht="12.75">
      <c r="A16" s="86">
        <v>11</v>
      </c>
      <c r="B16" s="91" t="s">
        <v>72</v>
      </c>
      <c r="C16" s="90">
        <v>14</v>
      </c>
      <c r="D16" s="90">
        <v>16580.5</v>
      </c>
      <c r="E16" s="90">
        <v>9</v>
      </c>
      <c r="F16" s="90">
        <v>10668.3</v>
      </c>
      <c r="G16" s="90"/>
      <c r="H16" s="90"/>
      <c r="I16" s="90">
        <v>1</v>
      </c>
      <c r="J16" s="90">
        <v>454</v>
      </c>
      <c r="K16" s="90">
        <v>4</v>
      </c>
      <c r="L16" s="90">
        <v>4962</v>
      </c>
    </row>
    <row r="17" spans="1:12" ht="12.75">
      <c r="A17" s="86">
        <v>12</v>
      </c>
      <c r="B17" s="91" t="s">
        <v>73</v>
      </c>
      <c r="C17" s="90">
        <v>139</v>
      </c>
      <c r="D17" s="90">
        <v>68475.5999999999</v>
      </c>
      <c r="E17" s="90">
        <v>128</v>
      </c>
      <c r="F17" s="90">
        <v>66261.7599999999</v>
      </c>
      <c r="G17" s="90">
        <v>4</v>
      </c>
      <c r="H17" s="90">
        <v>1488.6</v>
      </c>
      <c r="I17" s="90"/>
      <c r="J17" s="90"/>
      <c r="K17" s="90">
        <v>8</v>
      </c>
      <c r="L17" s="90">
        <v>3969.6</v>
      </c>
    </row>
    <row r="18" spans="1:12" ht="12.75">
      <c r="A18" s="86">
        <v>13</v>
      </c>
      <c r="B18" s="92" t="s">
        <v>93</v>
      </c>
      <c r="C18" s="90">
        <v>240</v>
      </c>
      <c r="D18" s="90">
        <v>59543.9999999998</v>
      </c>
      <c r="E18" s="90">
        <v>210</v>
      </c>
      <c r="F18" s="90">
        <v>52285.7999999998</v>
      </c>
      <c r="G18" s="90"/>
      <c r="H18" s="90"/>
      <c r="I18" s="90">
        <v>32</v>
      </c>
      <c r="J18" s="90">
        <v>7897</v>
      </c>
      <c r="K18" s="90">
        <v>23</v>
      </c>
      <c r="L18" s="90">
        <v>5706.3</v>
      </c>
    </row>
    <row r="19" spans="1:12" ht="12.75">
      <c r="A19" s="86">
        <v>14</v>
      </c>
      <c r="B19" s="92" t="s">
        <v>94</v>
      </c>
      <c r="C19" s="90">
        <v>3</v>
      </c>
      <c r="D19" s="90">
        <v>372.15</v>
      </c>
      <c r="E19" s="90">
        <v>3</v>
      </c>
      <c r="F19" s="90">
        <v>372.15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2</v>
      </c>
      <c r="D21" s="90">
        <f>SUM(D22:D23)</f>
        <v>3094.4</v>
      </c>
      <c r="E21" s="90">
        <f>SUM(E22:E23)</f>
        <v>1</v>
      </c>
      <c r="F21" s="90">
        <f>SUM(F22:F23)</f>
        <v>992.4</v>
      </c>
      <c r="G21" s="90">
        <f>SUM(G22:G23)</f>
        <v>0</v>
      </c>
      <c r="H21" s="90">
        <f>SUM(H22:H23)</f>
        <v>0</v>
      </c>
      <c r="I21" s="90">
        <f>SUM(I22:I23)</f>
        <v>1</v>
      </c>
      <c r="J21" s="90">
        <f>SUM(J22:J23)</f>
        <v>2102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1</v>
      </c>
      <c r="D23" s="90">
        <v>2102</v>
      </c>
      <c r="E23" s="90"/>
      <c r="F23" s="90"/>
      <c r="G23" s="90"/>
      <c r="H23" s="90"/>
      <c r="I23" s="90">
        <v>1</v>
      </c>
      <c r="J23" s="90">
        <v>2102</v>
      </c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12</v>
      </c>
      <c r="D39" s="88">
        <f>SUM(D40,D47,D48,D49)</f>
        <v>12405</v>
      </c>
      <c r="E39" s="88">
        <f>SUM(E40,E47,E48,E49)</f>
        <v>10</v>
      </c>
      <c r="F39" s="88">
        <f>SUM(F40,F47,F48,F49)</f>
        <v>6450.6</v>
      </c>
      <c r="G39" s="88">
        <f>SUM(G40,G47,G48,G49)</f>
        <v>0</v>
      </c>
      <c r="H39" s="88">
        <f>SUM(H40,H47,H48,H49)</f>
        <v>0</v>
      </c>
      <c r="I39" s="88">
        <f>SUM(I40,I47,I48,I49)</f>
        <v>2</v>
      </c>
      <c r="J39" s="88">
        <f>SUM(J40,J47,J48,J49)</f>
        <v>992.4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12</v>
      </c>
      <c r="D40" s="90">
        <f>SUM(D41,D44)</f>
        <v>12405</v>
      </c>
      <c r="E40" s="90">
        <f>SUM(E41,E44)</f>
        <v>10</v>
      </c>
      <c r="F40" s="90">
        <f>SUM(F41,F44)</f>
        <v>6450.6</v>
      </c>
      <c r="G40" s="90">
        <f>SUM(G41,G44)</f>
        <v>0</v>
      </c>
      <c r="H40" s="90">
        <f>SUM(H41,H44)</f>
        <v>0</v>
      </c>
      <c r="I40" s="90">
        <f>SUM(I41,I44)</f>
        <v>2</v>
      </c>
      <c r="J40" s="90">
        <f>SUM(J41,J44)</f>
        <v>992.4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12</v>
      </c>
      <c r="D44" s="90">
        <v>12405</v>
      </c>
      <c r="E44" s="90">
        <v>10</v>
      </c>
      <c r="F44" s="90">
        <v>6450.6</v>
      </c>
      <c r="G44" s="90"/>
      <c r="H44" s="90"/>
      <c r="I44" s="90">
        <v>2</v>
      </c>
      <c r="J44" s="90">
        <v>992.4</v>
      </c>
      <c r="K44" s="90"/>
      <c r="L44" s="90"/>
    </row>
    <row r="45" spans="1:12" ht="25.5">
      <c r="A45" s="86">
        <v>40</v>
      </c>
      <c r="B45" s="91" t="s">
        <v>83</v>
      </c>
      <c r="C45" s="90">
        <v>3</v>
      </c>
      <c r="D45" s="90">
        <v>3473.4</v>
      </c>
      <c r="E45" s="90">
        <v>1</v>
      </c>
      <c r="F45" s="90">
        <v>496.2</v>
      </c>
      <c r="G45" s="90"/>
      <c r="H45" s="90"/>
      <c r="I45" s="90">
        <v>2</v>
      </c>
      <c r="J45" s="90">
        <v>992.4</v>
      </c>
      <c r="K45" s="90"/>
      <c r="L45" s="90"/>
    </row>
    <row r="46" spans="1:12" ht="12.75">
      <c r="A46" s="86">
        <v>41</v>
      </c>
      <c r="B46" s="91" t="s">
        <v>73</v>
      </c>
      <c r="C46" s="90">
        <v>9</v>
      </c>
      <c r="D46" s="90">
        <v>8931.6</v>
      </c>
      <c r="E46" s="90">
        <v>9</v>
      </c>
      <c r="F46" s="90">
        <v>5954.4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13</v>
      </c>
      <c r="D50" s="88">
        <f>SUM(D51:D54)</f>
        <v>565.66</v>
      </c>
      <c r="E50" s="88">
        <f>SUM(E51:E54)</f>
        <v>13</v>
      </c>
      <c r="F50" s="88">
        <f>SUM(F51:F54)</f>
        <v>563.57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8</v>
      </c>
      <c r="D51" s="90">
        <v>193.51</v>
      </c>
      <c r="E51" s="90">
        <v>8</v>
      </c>
      <c r="F51" s="90">
        <v>190.85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5</v>
      </c>
      <c r="D52" s="90">
        <v>372.15</v>
      </c>
      <c r="E52" s="90">
        <v>5</v>
      </c>
      <c r="F52" s="90">
        <v>372.72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633</v>
      </c>
      <c r="D55" s="88">
        <v>313335.000000004</v>
      </c>
      <c r="E55" s="88">
        <v>350</v>
      </c>
      <c r="F55" s="88">
        <v>174691.4</v>
      </c>
      <c r="G55" s="88"/>
      <c r="H55" s="88"/>
      <c r="I55" s="88">
        <v>633</v>
      </c>
      <c r="J55" s="88">
        <v>313223.600000004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1942</v>
      </c>
      <c r="D56" s="88">
        <f>SUM(D6,D28,D39,D50,D55)</f>
        <v>2018820.5300000024</v>
      </c>
      <c r="E56" s="88">
        <f>SUM(E6,E28,E39,E50,E55)</f>
        <v>1459</v>
      </c>
      <c r="F56" s="88">
        <f>SUM(F6,F28,F39,F50,F55)</f>
        <v>1653811.3899999994</v>
      </c>
      <c r="G56" s="88">
        <f>SUM(G6,G28,G39,G50,G55)</f>
        <v>63</v>
      </c>
      <c r="H56" s="88">
        <f>SUM(H6,H28,H39,H50,H55)</f>
        <v>88343.17000000001</v>
      </c>
      <c r="I56" s="88">
        <f>SUM(I6,I28,I39,I50,I55)</f>
        <v>814</v>
      </c>
      <c r="J56" s="88">
        <f>SUM(J6,J28,J39,J50,J55)</f>
        <v>563927.430000004</v>
      </c>
      <c r="K56" s="88">
        <f>SUM(K6,K28,K39,K50,K55)</f>
        <v>128</v>
      </c>
      <c r="L56" s="88">
        <f>SUM(L6,L28,L39,L50,L55)</f>
        <v>150830.52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&amp;L5B601A88&amp;CФорма № 10, Підрозділ: Вінницький районний суд Вінницької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126</v>
      </c>
      <c r="G5" s="97">
        <f>SUM(G6:G30)</f>
        <v>148845.71999999994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6</v>
      </c>
      <c r="G6" s="99">
        <v>5960.07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9</v>
      </c>
      <c r="G7" s="99">
        <v>31441.9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80</v>
      </c>
      <c r="G8" s="99">
        <v>63761.7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1</v>
      </c>
      <c r="G10" s="99">
        <v>1240.5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5</v>
      </c>
      <c r="G11" s="99">
        <v>24427.25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1</v>
      </c>
      <c r="G12" s="99">
        <v>992.4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>
        <v>1</v>
      </c>
      <c r="G13" s="99">
        <v>992.4</v>
      </c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11</v>
      </c>
      <c r="G14" s="99">
        <v>10353.6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1</v>
      </c>
      <c r="G17" s="99">
        <v>992.4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2</v>
      </c>
      <c r="G18" s="99">
        <v>1984.8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>
        <v>2</v>
      </c>
      <c r="G21" s="99">
        <v>2481</v>
      </c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5</v>
      </c>
      <c r="G24" s="99">
        <v>3225.3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>
        <v>2</v>
      </c>
      <c r="G25" s="99">
        <v>992.4</v>
      </c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&amp;L5B601A88&amp;CФорма № 10, Підрозділ: Вінницький районний суд Вінницької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Marina Lyakhovska</cp:lastModifiedBy>
  <cp:lastPrinted>2022-11-24T11:52:15Z</cp:lastPrinted>
  <dcterms:created xsi:type="dcterms:W3CDTF">2015-09-09T10:27:32Z</dcterms:created>
  <dcterms:modified xsi:type="dcterms:W3CDTF">2023-01-16T07:29:28Z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5B601A88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